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mer.HARALSONCOUNTY.000\Desktop\"/>
    </mc:Choice>
  </mc:AlternateContent>
  <xr:revisionPtr revIDLastSave="0" documentId="13_ncr:1_{7CB531DF-4C06-4303-962F-0EC8CE22E4FB}" xr6:coauthVersionLast="47" xr6:coauthVersionMax="47" xr10:uidLastSave="{00000000-0000-0000-0000-000000000000}"/>
  <bookViews>
    <workbookView xWindow="2616" yWindow="648" windowWidth="16080" windowHeight="1238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E32" i="1" l="1"/>
  <c r="F32" i="1"/>
  <c r="G32" i="1"/>
  <c r="H32" i="1"/>
  <c r="I32" i="1"/>
  <c r="E27" i="1"/>
  <c r="E29" i="1" s="1"/>
  <c r="F27" i="1"/>
  <c r="F29" i="1" s="1"/>
  <c r="G27" i="1"/>
  <c r="G29" i="1" s="1"/>
  <c r="H27" i="1"/>
  <c r="H29" i="1" s="1"/>
  <c r="I27" i="1"/>
  <c r="I29" i="1" s="1"/>
  <c r="E19" i="1"/>
  <c r="F19" i="1"/>
  <c r="G19" i="1"/>
  <c r="H19" i="1"/>
  <c r="I19" i="1"/>
  <c r="E14" i="1"/>
  <c r="E16" i="1" s="1"/>
  <c r="F14" i="1"/>
  <c r="F16" i="1" s="1"/>
  <c r="G14" i="1"/>
  <c r="G16" i="1" s="1"/>
  <c r="H14" i="1"/>
  <c r="H16" i="1" s="1"/>
  <c r="I16" i="1"/>
  <c r="D19" i="1"/>
  <c r="D14" i="1"/>
  <c r="D16" i="1" s="1"/>
  <c r="D32" i="1"/>
  <c r="D27" i="1"/>
  <c r="D29" i="1" s="1"/>
  <c r="D20" i="1" l="1"/>
  <c r="I33" i="1"/>
  <c r="I35" i="1"/>
  <c r="H33" i="1"/>
  <c r="G33" i="1"/>
  <c r="G35" i="1"/>
  <c r="F33" i="1"/>
  <c r="E33" i="1"/>
  <c r="E35" i="1"/>
  <c r="E20" i="1"/>
  <c r="F20" i="1"/>
  <c r="F35" i="1"/>
  <c r="H35" i="1"/>
  <c r="H20" i="1"/>
  <c r="D35" i="1"/>
  <c r="D33" i="1"/>
  <c r="I20" i="1"/>
  <c r="G20" i="1"/>
  <c r="D36" i="1" l="1"/>
  <c r="I36" i="1"/>
  <c r="I37" i="1" s="1"/>
  <c r="I38" i="1" s="1"/>
  <c r="H36" i="1"/>
  <c r="G36" i="1"/>
  <c r="F36" i="1"/>
  <c r="E36" i="1"/>
  <c r="F37" i="1" s="1"/>
  <c r="F38" i="1" s="1"/>
  <c r="H37" i="1" l="1"/>
  <c r="H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<sst xmlns="http://schemas.openxmlformats.org/spreadsheetml/2006/main" count="45" uniqueCount="30">
  <si>
    <t>Real &amp; Personal</t>
  </si>
  <si>
    <t>Motor Vehicles</t>
  </si>
  <si>
    <t>Mobile Homes</t>
  </si>
  <si>
    <t>Timber - 100%</t>
  </si>
  <si>
    <t>Gross Digest</t>
  </si>
  <si>
    <t>Heavy Duty Equipment</t>
  </si>
  <si>
    <t>INCORPORATED</t>
  </si>
  <si>
    <t>UNINCORPORATED</t>
  </si>
  <si>
    <t>TOTAL COUNTY</t>
  </si>
  <si>
    <t>NET M&amp;O MILLAGE RATE</t>
  </si>
  <si>
    <t>NET M&amp;O TAXES LEVIED</t>
  </si>
  <si>
    <t>UNINCORPORATED AREA</t>
  </si>
  <si>
    <t>INCORPORATED AREA</t>
  </si>
  <si>
    <t>VALUE</t>
  </si>
  <si>
    <t>RATE</t>
  </si>
  <si>
    <t>TAX</t>
  </si>
  <si>
    <t>Less Rollback                      (Local Option Sales Tax)</t>
  </si>
  <si>
    <t>Less Rollbacks                  (Local Option Sales Tax &amp; Insurance Premium)</t>
  </si>
  <si>
    <t>Net Tax $ Increase</t>
  </si>
  <si>
    <t>Net Tax % Increase</t>
  </si>
  <si>
    <t>Less Exemptions</t>
  </si>
  <si>
    <t>NET DIGEST VALUE</t>
  </si>
  <si>
    <t>Gross Maintenance &amp; Operation Millage</t>
  </si>
  <si>
    <t>TOTAL M&amp;O TAXES LEVIED</t>
  </si>
  <si>
    <t>TOTAL DIGEST VALUE</t>
  </si>
  <si>
    <t>following presentation of the current year's tax digest and levy, along with the history of the tax digest and levy for the past five years.</t>
  </si>
  <si>
    <t>CURRENT 2021 PROPERTY TAX DIGEST AND 5 YEAR HISTORY OF LEVY</t>
  </si>
  <si>
    <r>
      <t xml:space="preserve">The </t>
    </r>
    <r>
      <rPr>
        <b/>
        <sz val="9"/>
        <rFont val="Calibri"/>
        <family val="2"/>
      </rPr>
      <t>HARALSON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</si>
  <si>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t xml:space="preserve">RECREATION GYM on </t>
    </r>
    <r>
      <rPr>
        <b/>
        <sz val="9"/>
        <rFont val="Calibri"/>
        <family val="2"/>
      </rPr>
      <t>August 31, 2021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6:00 PM</t>
    </r>
    <r>
      <rPr>
        <sz val="9"/>
        <rFont val="Calibri"/>
        <family val="2"/>
      </rPr>
      <t xml:space="preserve"> and pursuant to the requirements of O.C.G.A. § 48-5-32 does hereby publish the</t>
    </r>
  </si>
  <si>
    <t>NOTICE - HARALSON COUNTY BOARD OF COMMISSIONERS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</si>
</sst>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1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6" fontId="9" fillId="0" borderId="1" xfId="0" applyNumberFormat="1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4" borderId="2" xfId="0" applyNumberFormat="1" applyFont="1" applyFill="1" applyBorder="1" applyAlignment="1" applyProtection="1">
      <alignment vertical="center"/>
      <protection locked="0"/>
    </xf>
    <xf numFmtId="6" fontId="7" fillId="4" borderId="1" xfId="0" applyNumberFormat="1" applyFont="1" applyFill="1" applyBorder="1" applyAlignment="1" applyProtection="1">
      <alignment vertical="center"/>
      <protection locked="0"/>
    </xf>
    <xf numFmtId="10" fontId="7" fillId="4" borderId="3" xfId="0" applyNumberFormat="1" applyFont="1" applyFill="1" applyBorder="1" applyAlignment="1" applyProtection="1">
      <alignment horizontal="right" vertical="center"/>
      <protection locked="0"/>
    </xf>
    <xf numFmtId="0" fontId="4" fillId="4" borderId="5" xfId="0" applyFont="1" applyFill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textRotation="135"/>
    </xf>
    <xf numFmtId="0" fontId="4" fillId="4" borderId="1" xfId="0" applyFont="1" applyFill="1" applyBorder="1" applyAlignment="1">
      <alignment horizontal="center" vertical="center" textRotation="135"/>
    </xf>
    <xf numFmtId="0" fontId="4" fillId="4" borderId="6" xfId="0" applyFont="1" applyFill="1" applyBorder="1" applyAlignment="1">
      <alignment horizontal="center" vertical="center" textRotation="135"/>
    </xf>
    <xf numFmtId="0" fontId="4" fillId="4" borderId="3" xfId="0" applyFont="1" applyFill="1" applyBorder="1" applyAlignment="1">
      <alignment horizontal="center" vertical="center" textRotation="135"/>
    </xf>
    <xf numFmtId="0" fontId="4" fillId="0" borderId="1" xfId="0" applyFont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 textRotation="255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A2" sqref="A2:I2"/>
    </sheetView>
  </sheetViews>
  <sheetFormatPr defaultColWidth="8.88671875" defaultRowHeight="15" customHeight="1" x14ac:dyDescent="0.25"/>
  <cols>
    <col min="1" max="1" width="4.109375" style="2" customWidth="1"/>
    <col min="2" max="2" width="4.5546875" style="2" customWidth="1"/>
    <col min="3" max="3" width="17.33203125" style="2" customWidth="1"/>
    <col min="4" max="4" width="12.44140625" style="2" customWidth="1"/>
    <col min="5" max="5" width="13.109375" style="2" customWidth="1"/>
    <col min="6" max="6" width="12.5546875" style="2" customWidth="1"/>
    <col min="7" max="7" width="12.88671875" style="2" customWidth="1"/>
    <col min="8" max="8" width="12.33203125" style="2" customWidth="1"/>
    <col min="9" max="9" width="11.5546875" style="2" customWidth="1"/>
    <col min="10" max="10" width="16.109375" style="2" customWidth="1"/>
    <col min="11" max="11" width="23.33203125" style="2" customWidth="1"/>
    <col min="12" max="16384" width="8.88671875" style="2"/>
  </cols>
  <sheetData>
    <row r="1" spans="1:11" ht="15" customHeight="1" thickBot="1" x14ac:dyDescent="0.3">
      <c r="A1" s="27"/>
      <c r="B1" s="27"/>
      <c r="C1" s="35"/>
      <c r="D1" s="35"/>
      <c r="E1" s="35"/>
      <c r="F1" s="35"/>
      <c r="G1" s="35"/>
      <c r="H1" s="35"/>
      <c r="I1" s="35"/>
      <c r="J1" s="1"/>
      <c r="K1" s="1"/>
    </row>
    <row r="2" spans="1:11" ht="15" customHeight="1" x14ac:dyDescent="0.25">
      <c r="A2" s="57" t="s">
        <v>29</v>
      </c>
      <c r="B2" s="58"/>
      <c r="C2" s="58"/>
      <c r="D2" s="58"/>
      <c r="E2" s="58"/>
      <c r="F2" s="58"/>
      <c r="G2" s="58"/>
      <c r="H2" s="58"/>
      <c r="I2" s="59"/>
      <c r="J2" s="3"/>
    </row>
    <row r="3" spans="1:11" ht="15" customHeight="1" x14ac:dyDescent="0.25">
      <c r="A3" s="60" t="s">
        <v>27</v>
      </c>
      <c r="B3" s="61"/>
      <c r="C3" s="61"/>
      <c r="D3" s="61"/>
      <c r="E3" s="61"/>
      <c r="F3" s="61"/>
      <c r="G3" s="61"/>
      <c r="H3" s="61"/>
      <c r="I3" s="62"/>
      <c r="J3" s="4"/>
    </row>
    <row r="4" spans="1:11" ht="15" customHeight="1" x14ac:dyDescent="0.25">
      <c r="A4" s="60" t="s">
        <v>28</v>
      </c>
      <c r="B4" s="61"/>
      <c r="C4" s="61"/>
      <c r="D4" s="61"/>
      <c r="E4" s="61"/>
      <c r="F4" s="61"/>
      <c r="G4" s="61"/>
      <c r="H4" s="61"/>
      <c r="I4" s="62"/>
      <c r="J4" s="4"/>
    </row>
    <row r="5" spans="1:11" ht="15" customHeight="1" x14ac:dyDescent="0.25">
      <c r="A5" s="64" t="s">
        <v>25</v>
      </c>
      <c r="B5" s="65"/>
      <c r="C5" s="65"/>
      <c r="D5" s="65"/>
      <c r="E5" s="65"/>
      <c r="F5" s="65"/>
      <c r="G5" s="65"/>
      <c r="H5" s="65"/>
      <c r="I5" s="66"/>
      <c r="J5" s="4"/>
    </row>
    <row r="6" spans="1:11" ht="15" customHeight="1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6"/>
      <c r="J6" s="4"/>
    </row>
    <row r="7" spans="1:11" ht="15" customHeight="1" x14ac:dyDescent="0.25">
      <c r="A7" s="47"/>
      <c r="B7" s="48"/>
      <c r="C7" s="48"/>
      <c r="D7" s="48"/>
      <c r="E7" s="48"/>
      <c r="F7" s="48"/>
      <c r="G7" s="48"/>
      <c r="H7" s="48"/>
      <c r="I7" s="49"/>
      <c r="J7" s="4"/>
    </row>
    <row r="8" spans="1:11" ht="15" customHeight="1" x14ac:dyDescent="0.25">
      <c r="A8" s="63" t="s">
        <v>11</v>
      </c>
      <c r="B8" s="56" t="s">
        <v>7</v>
      </c>
      <c r="C8" s="56"/>
      <c r="D8" s="5">
        <v>2016</v>
      </c>
      <c r="E8" s="5">
        <v>2017</v>
      </c>
      <c r="F8" s="5">
        <v>2018</v>
      </c>
      <c r="G8" s="5">
        <v>2019</v>
      </c>
      <c r="H8" s="5">
        <v>2020</v>
      </c>
      <c r="I8" s="6">
        <v>2021</v>
      </c>
      <c r="J8" s="4"/>
    </row>
    <row r="9" spans="1:11" ht="15" customHeight="1" x14ac:dyDescent="0.25">
      <c r="A9" s="63"/>
      <c r="B9" s="50" t="s">
        <v>13</v>
      </c>
      <c r="C9" s="20" t="s">
        <v>0</v>
      </c>
      <c r="D9" s="37">
        <v>401173425</v>
      </c>
      <c r="E9" s="37">
        <v>396972901</v>
      </c>
      <c r="F9" s="37">
        <v>429066444</v>
      </c>
      <c r="G9" s="37">
        <v>452763297</v>
      </c>
      <c r="H9" s="37">
        <v>477951489</v>
      </c>
      <c r="I9" s="38">
        <v>486823099</v>
      </c>
      <c r="J9" s="4"/>
    </row>
    <row r="10" spans="1:11" ht="15" customHeight="1" x14ac:dyDescent="0.25">
      <c r="A10" s="63"/>
      <c r="B10" s="50"/>
      <c r="C10" s="20" t="s">
        <v>1</v>
      </c>
      <c r="D10" s="37">
        <v>21273330</v>
      </c>
      <c r="E10" s="37">
        <v>16626450</v>
      </c>
      <c r="F10" s="37">
        <v>13606940</v>
      </c>
      <c r="G10" s="37">
        <v>11692100</v>
      </c>
      <c r="H10" s="37">
        <v>11850730</v>
      </c>
      <c r="I10" s="38">
        <v>10903350</v>
      </c>
      <c r="J10" s="4"/>
    </row>
    <row r="11" spans="1:11" ht="15" customHeight="1" x14ac:dyDescent="0.25">
      <c r="A11" s="63"/>
      <c r="B11" s="50"/>
      <c r="C11" s="20" t="s">
        <v>2</v>
      </c>
      <c r="D11" s="37">
        <v>5050191</v>
      </c>
      <c r="E11" s="37">
        <v>5184508</v>
      </c>
      <c r="F11" s="37">
        <v>5243596</v>
      </c>
      <c r="G11" s="37">
        <v>5663758</v>
      </c>
      <c r="H11" s="37">
        <v>6234747</v>
      </c>
      <c r="I11" s="38">
        <v>6521588</v>
      </c>
      <c r="J11" s="4"/>
    </row>
    <row r="12" spans="1:11" ht="15" customHeight="1" x14ac:dyDescent="0.25">
      <c r="A12" s="63"/>
      <c r="B12" s="50"/>
      <c r="C12" s="20" t="s">
        <v>3</v>
      </c>
      <c r="D12" s="37">
        <v>3406573</v>
      </c>
      <c r="E12" s="37">
        <v>2549114</v>
      </c>
      <c r="F12" s="37">
        <v>1043675</v>
      </c>
      <c r="G12" s="37">
        <v>2545947</v>
      </c>
      <c r="H12" s="37">
        <v>2288764</v>
      </c>
      <c r="I12" s="38">
        <v>2506828</v>
      </c>
      <c r="J12" s="4"/>
    </row>
    <row r="13" spans="1:11" ht="15" customHeight="1" x14ac:dyDescent="0.25">
      <c r="A13" s="63"/>
      <c r="B13" s="50"/>
      <c r="C13" s="20" t="s">
        <v>5</v>
      </c>
      <c r="D13" s="37">
        <v>103423</v>
      </c>
      <c r="E13" s="37">
        <v>27340</v>
      </c>
      <c r="F13" s="37">
        <v>109880</v>
      </c>
      <c r="G13" s="37"/>
      <c r="H13" s="37">
        <v>281000</v>
      </c>
      <c r="I13" s="38"/>
      <c r="J13" s="4"/>
    </row>
    <row r="14" spans="1:11" ht="15" customHeight="1" x14ac:dyDescent="0.25">
      <c r="A14" s="63"/>
      <c r="B14" s="50"/>
      <c r="C14" s="20" t="s">
        <v>4</v>
      </c>
      <c r="D14" s="7">
        <f t="shared" ref="D14:I14" si="0">SUM(D9:D13)</f>
        <v>431006942</v>
      </c>
      <c r="E14" s="7">
        <f t="shared" si="0"/>
        <v>421360313</v>
      </c>
      <c r="F14" s="7">
        <f t="shared" si="0"/>
        <v>449070535</v>
      </c>
      <c r="G14" s="7">
        <f t="shared" si="0"/>
        <v>472665102</v>
      </c>
      <c r="H14" s="7">
        <f t="shared" si="0"/>
        <v>498606730</v>
      </c>
      <c r="I14" s="7">
        <f t="shared" si="0"/>
        <v>506754865</v>
      </c>
      <c r="J14" s="4"/>
    </row>
    <row r="15" spans="1:11" ht="15" customHeight="1" x14ac:dyDescent="0.25">
      <c r="A15" s="63"/>
      <c r="B15" s="50"/>
      <c r="C15" s="21" t="s">
        <v>20</v>
      </c>
      <c r="D15" s="37">
        <v>67091257</v>
      </c>
      <c r="E15" s="37">
        <v>57559241</v>
      </c>
      <c r="F15" s="37">
        <v>57707543</v>
      </c>
      <c r="G15" s="37">
        <v>68077643</v>
      </c>
      <c r="H15" s="37">
        <v>69929897</v>
      </c>
      <c r="I15" s="38">
        <v>69232555</v>
      </c>
      <c r="J15" s="4"/>
    </row>
    <row r="16" spans="1:11" ht="15" customHeight="1" x14ac:dyDescent="0.25">
      <c r="A16" s="63"/>
      <c r="B16" s="50"/>
      <c r="C16" s="22" t="s">
        <v>21</v>
      </c>
      <c r="D16" s="15">
        <f t="shared" ref="D16:I16" si="1">D14-D15</f>
        <v>363915685</v>
      </c>
      <c r="E16" s="15">
        <f t="shared" si="1"/>
        <v>363801072</v>
      </c>
      <c r="F16" s="15">
        <f t="shared" si="1"/>
        <v>391362992</v>
      </c>
      <c r="G16" s="15">
        <f t="shared" si="1"/>
        <v>404587459</v>
      </c>
      <c r="H16" s="15">
        <f t="shared" si="1"/>
        <v>428676833</v>
      </c>
      <c r="I16" s="16">
        <f t="shared" si="1"/>
        <v>437522310</v>
      </c>
      <c r="J16" s="4"/>
    </row>
    <row r="17" spans="1:10" ht="22.5" customHeight="1" x14ac:dyDescent="0.25">
      <c r="A17" s="63"/>
      <c r="B17" s="50" t="s">
        <v>14</v>
      </c>
      <c r="C17" s="23" t="s">
        <v>22</v>
      </c>
      <c r="D17" s="39">
        <v>14.79</v>
      </c>
      <c r="E17" s="39">
        <v>14.06</v>
      </c>
      <c r="F17" s="39">
        <v>12.8</v>
      </c>
      <c r="G17" s="39">
        <v>12.84</v>
      </c>
      <c r="H17" s="39">
        <v>12.65</v>
      </c>
      <c r="I17" s="40">
        <v>12.720700000000001</v>
      </c>
      <c r="J17" s="4"/>
    </row>
    <row r="18" spans="1:10" ht="37.5" customHeight="1" x14ac:dyDescent="0.25">
      <c r="A18" s="63"/>
      <c r="B18" s="50"/>
      <c r="C18" s="23" t="s">
        <v>17</v>
      </c>
      <c r="D18" s="39">
        <v>2.37</v>
      </c>
      <c r="E18" s="39">
        <v>2.2000000000000002</v>
      </c>
      <c r="F18" s="39">
        <v>2.16</v>
      </c>
      <c r="G18" s="39">
        <v>2.34</v>
      </c>
      <c r="H18" s="39">
        <v>2.4980000000000002</v>
      </c>
      <c r="I18" s="40">
        <v>2.6206999999999998</v>
      </c>
      <c r="J18" s="4"/>
    </row>
    <row r="19" spans="1:10" s="1" customFormat="1" ht="15" customHeight="1" x14ac:dyDescent="0.25">
      <c r="A19" s="63"/>
      <c r="B19" s="50"/>
      <c r="C19" s="22" t="s">
        <v>9</v>
      </c>
      <c r="D19" s="31">
        <f t="shared" ref="D19:I19" si="2">D17-D18</f>
        <v>12.419999999999998</v>
      </c>
      <c r="E19" s="31">
        <f t="shared" si="2"/>
        <v>11.86</v>
      </c>
      <c r="F19" s="31">
        <f t="shared" si="2"/>
        <v>10.64</v>
      </c>
      <c r="G19" s="31">
        <f t="shared" si="2"/>
        <v>10.5</v>
      </c>
      <c r="H19" s="31">
        <f t="shared" si="2"/>
        <v>10.152000000000001</v>
      </c>
      <c r="I19" s="32">
        <f t="shared" si="2"/>
        <v>10.100000000000001</v>
      </c>
      <c r="J19" s="19"/>
    </row>
    <row r="20" spans="1:10" ht="15" customHeight="1" x14ac:dyDescent="0.25">
      <c r="A20" s="63"/>
      <c r="B20" s="28" t="s">
        <v>15</v>
      </c>
      <c r="C20" s="22" t="s">
        <v>10</v>
      </c>
      <c r="D20" s="33">
        <f t="shared" ref="D20:I20" si="3">D16*(D19/1000)</f>
        <v>4519832.8076999998</v>
      </c>
      <c r="E20" s="33">
        <f t="shared" si="3"/>
        <v>4314680.71392</v>
      </c>
      <c r="F20" s="33">
        <f t="shared" si="3"/>
        <v>4164102.2348799999</v>
      </c>
      <c r="G20" s="33">
        <f t="shared" si="3"/>
        <v>4248168.3195000002</v>
      </c>
      <c r="H20" s="33">
        <f t="shared" si="3"/>
        <v>4351927.2086160006</v>
      </c>
      <c r="I20" s="34">
        <f t="shared" si="3"/>
        <v>4418975.3310000002</v>
      </c>
      <c r="J20" s="4"/>
    </row>
    <row r="21" spans="1:10" ht="15" customHeight="1" x14ac:dyDescent="0.25">
      <c r="A21" s="43" t="s">
        <v>12</v>
      </c>
      <c r="B21" s="56" t="s">
        <v>6</v>
      </c>
      <c r="C21" s="56"/>
      <c r="D21" s="5">
        <v>2016</v>
      </c>
      <c r="E21" s="5">
        <v>2017</v>
      </c>
      <c r="F21" s="5">
        <v>2018</v>
      </c>
      <c r="G21" s="5">
        <v>2019</v>
      </c>
      <c r="H21" s="5">
        <v>2020</v>
      </c>
      <c r="I21" s="6">
        <v>2021</v>
      </c>
      <c r="J21" s="4"/>
    </row>
    <row r="22" spans="1:10" ht="15" customHeight="1" x14ac:dyDescent="0.25">
      <c r="A22" s="43"/>
      <c r="B22" s="55" t="s">
        <v>13</v>
      </c>
      <c r="C22" s="20" t="s">
        <v>0</v>
      </c>
      <c r="D22" s="37">
        <v>319509158</v>
      </c>
      <c r="E22" s="37">
        <v>351044203</v>
      </c>
      <c r="F22" s="37">
        <v>375391480</v>
      </c>
      <c r="G22" s="37">
        <v>388899264</v>
      </c>
      <c r="H22" s="37">
        <v>411668468</v>
      </c>
      <c r="I22" s="38">
        <v>441148711</v>
      </c>
      <c r="J22" s="4"/>
    </row>
    <row r="23" spans="1:10" ht="15" customHeight="1" x14ac:dyDescent="0.25">
      <c r="A23" s="43"/>
      <c r="B23" s="55"/>
      <c r="C23" s="20" t="s">
        <v>1</v>
      </c>
      <c r="D23" s="37">
        <v>11069910</v>
      </c>
      <c r="E23" s="37">
        <v>8451270</v>
      </c>
      <c r="F23" s="37">
        <v>6606810</v>
      </c>
      <c r="G23" s="37">
        <v>5575390</v>
      </c>
      <c r="H23" s="37">
        <v>5685780</v>
      </c>
      <c r="I23" s="38">
        <v>4962950</v>
      </c>
      <c r="J23" s="4"/>
    </row>
    <row r="24" spans="1:10" ht="15" customHeight="1" x14ac:dyDescent="0.25">
      <c r="A24" s="43"/>
      <c r="B24" s="55"/>
      <c r="C24" s="20" t="s">
        <v>2</v>
      </c>
      <c r="D24" s="37">
        <v>227501</v>
      </c>
      <c r="E24" s="37">
        <v>230200</v>
      </c>
      <c r="F24" s="37">
        <v>227897</v>
      </c>
      <c r="G24" s="37">
        <v>216934</v>
      </c>
      <c r="H24" s="37">
        <v>189482</v>
      </c>
      <c r="I24" s="38">
        <v>185058</v>
      </c>
      <c r="J24" s="4"/>
    </row>
    <row r="25" spans="1:10" ht="15" customHeight="1" x14ac:dyDescent="0.25">
      <c r="A25" s="43"/>
      <c r="B25" s="55"/>
      <c r="C25" s="20" t="s">
        <v>3</v>
      </c>
      <c r="D25" s="37">
        <v>7733</v>
      </c>
      <c r="E25" s="37">
        <v>2000</v>
      </c>
      <c r="F25" s="37">
        <v>41081</v>
      </c>
      <c r="G25" s="37"/>
      <c r="H25" s="37">
        <v>92069</v>
      </c>
      <c r="I25" s="38"/>
      <c r="J25" s="4"/>
    </row>
    <row r="26" spans="1:10" ht="15" customHeight="1" x14ac:dyDescent="0.25">
      <c r="A26" s="43"/>
      <c r="B26" s="55"/>
      <c r="C26" s="20" t="s">
        <v>5</v>
      </c>
      <c r="D26" s="37">
        <v>57659</v>
      </c>
      <c r="E26" s="37"/>
      <c r="F26" s="37"/>
      <c r="G26" s="37">
        <v>93515</v>
      </c>
      <c r="H26" s="37"/>
      <c r="I26" s="38"/>
      <c r="J26" s="4"/>
    </row>
    <row r="27" spans="1:10" ht="15" customHeight="1" x14ac:dyDescent="0.25">
      <c r="A27" s="43"/>
      <c r="B27" s="55"/>
      <c r="C27" s="20" t="s">
        <v>4</v>
      </c>
      <c r="D27" s="8">
        <f t="shared" ref="D27:I27" si="4">SUM(D22:D26)</f>
        <v>330871961</v>
      </c>
      <c r="E27" s="8">
        <f t="shared" si="4"/>
        <v>359727673</v>
      </c>
      <c r="F27" s="8">
        <f t="shared" si="4"/>
        <v>382267268</v>
      </c>
      <c r="G27" s="8">
        <f t="shared" si="4"/>
        <v>394785103</v>
      </c>
      <c r="H27" s="8">
        <f t="shared" si="4"/>
        <v>417635799</v>
      </c>
      <c r="I27" s="9">
        <f t="shared" si="4"/>
        <v>446296719</v>
      </c>
      <c r="J27" s="4"/>
    </row>
    <row r="28" spans="1:10" ht="15" customHeight="1" x14ac:dyDescent="0.25">
      <c r="A28" s="43"/>
      <c r="B28" s="55"/>
      <c r="C28" s="25" t="s">
        <v>20</v>
      </c>
      <c r="D28" s="37">
        <v>22877852</v>
      </c>
      <c r="E28" s="37">
        <v>21147595</v>
      </c>
      <c r="F28" s="37">
        <v>18594171</v>
      </c>
      <c r="G28" s="37">
        <v>25053758</v>
      </c>
      <c r="H28" s="37">
        <v>26047643</v>
      </c>
      <c r="I28" s="38">
        <v>40101668</v>
      </c>
      <c r="J28" s="4"/>
    </row>
    <row r="29" spans="1:10" s="1" customFormat="1" ht="15" customHeight="1" x14ac:dyDescent="0.25">
      <c r="A29" s="43"/>
      <c r="B29" s="55"/>
      <c r="C29" s="22" t="s">
        <v>21</v>
      </c>
      <c r="D29" s="15">
        <f t="shared" ref="D29:I29" si="5">D27-D28</f>
        <v>307994109</v>
      </c>
      <c r="E29" s="15">
        <f t="shared" si="5"/>
        <v>338580078</v>
      </c>
      <c r="F29" s="15">
        <f t="shared" si="5"/>
        <v>363673097</v>
      </c>
      <c r="G29" s="15">
        <f t="shared" si="5"/>
        <v>369731345</v>
      </c>
      <c r="H29" s="15">
        <f t="shared" si="5"/>
        <v>391588156</v>
      </c>
      <c r="I29" s="16">
        <f t="shared" si="5"/>
        <v>406195051</v>
      </c>
      <c r="J29" s="19"/>
    </row>
    <row r="30" spans="1:10" ht="23.25" customHeight="1" x14ac:dyDescent="0.25">
      <c r="A30" s="43"/>
      <c r="B30" s="55" t="s">
        <v>14</v>
      </c>
      <c r="C30" s="23" t="s">
        <v>22</v>
      </c>
      <c r="D30" s="39">
        <v>14.79</v>
      </c>
      <c r="E30" s="39">
        <v>14.06</v>
      </c>
      <c r="F30" s="39">
        <v>12.8</v>
      </c>
      <c r="G30" s="39">
        <v>12.84</v>
      </c>
      <c r="H30" s="39">
        <v>12.65</v>
      </c>
      <c r="I30" s="40">
        <v>12.720700000000001</v>
      </c>
      <c r="J30" s="4"/>
    </row>
    <row r="31" spans="1:10" ht="27.75" customHeight="1" x14ac:dyDescent="0.25">
      <c r="A31" s="43"/>
      <c r="B31" s="55"/>
      <c r="C31" s="23" t="s">
        <v>16</v>
      </c>
      <c r="D31" s="39">
        <v>2.37</v>
      </c>
      <c r="E31" s="39">
        <v>2.2000000000000002</v>
      </c>
      <c r="F31" s="39">
        <v>2.16</v>
      </c>
      <c r="G31" s="39">
        <v>2.34</v>
      </c>
      <c r="H31" s="39">
        <v>2.4980000000000002</v>
      </c>
      <c r="I31" s="40">
        <v>2.6206999999999998</v>
      </c>
      <c r="J31" s="4"/>
    </row>
    <row r="32" spans="1:10" s="1" customFormat="1" ht="15" customHeight="1" x14ac:dyDescent="0.25">
      <c r="A32" s="43"/>
      <c r="B32" s="55"/>
      <c r="C32" s="22" t="s">
        <v>9</v>
      </c>
      <c r="D32" s="31">
        <f t="shared" ref="D32:I32" si="6">D30-D31</f>
        <v>12.419999999999998</v>
      </c>
      <c r="E32" s="31">
        <f t="shared" si="6"/>
        <v>11.86</v>
      </c>
      <c r="F32" s="31">
        <f t="shared" si="6"/>
        <v>10.64</v>
      </c>
      <c r="G32" s="31">
        <f t="shared" si="6"/>
        <v>10.5</v>
      </c>
      <c r="H32" s="31">
        <f t="shared" si="6"/>
        <v>10.152000000000001</v>
      </c>
      <c r="I32" s="32">
        <f t="shared" si="6"/>
        <v>10.100000000000001</v>
      </c>
      <c r="J32" s="19"/>
    </row>
    <row r="33" spans="1:10" s="1" customFormat="1" ht="15" customHeight="1" x14ac:dyDescent="0.25">
      <c r="A33" s="43"/>
      <c r="B33" s="24" t="s">
        <v>15</v>
      </c>
      <c r="C33" s="22" t="s">
        <v>10</v>
      </c>
      <c r="D33" s="17">
        <f t="shared" ref="D33:I33" si="7">D29*(D32/1000)</f>
        <v>3825286.8337799995</v>
      </c>
      <c r="E33" s="17">
        <f t="shared" si="7"/>
        <v>4015559.7250799998</v>
      </c>
      <c r="F33" s="17">
        <f t="shared" si="7"/>
        <v>3869481.75208</v>
      </c>
      <c r="G33" s="17">
        <f t="shared" si="7"/>
        <v>3882179.1225000001</v>
      </c>
      <c r="H33" s="17">
        <f t="shared" si="7"/>
        <v>3975402.9597120006</v>
      </c>
      <c r="I33" s="18">
        <f t="shared" si="7"/>
        <v>4102570.0151000004</v>
      </c>
      <c r="J33" s="19"/>
    </row>
    <row r="34" spans="1:10" ht="15" customHeight="1" x14ac:dyDescent="0.25">
      <c r="A34" s="51" t="s">
        <v>8</v>
      </c>
      <c r="B34" s="52"/>
      <c r="C34" s="36" t="s">
        <v>8</v>
      </c>
      <c r="D34" s="5">
        <v>2016</v>
      </c>
      <c r="E34" s="5">
        <v>2017</v>
      </c>
      <c r="F34" s="5">
        <v>2018</v>
      </c>
      <c r="G34" s="5">
        <v>2019</v>
      </c>
      <c r="H34" s="5">
        <v>2020</v>
      </c>
      <c r="I34" s="6">
        <v>2021</v>
      </c>
      <c r="J34" s="4"/>
    </row>
    <row r="35" spans="1:10" ht="15" customHeight="1" x14ac:dyDescent="0.25">
      <c r="A35" s="51"/>
      <c r="B35" s="52"/>
      <c r="C35" s="22" t="s">
        <v>24</v>
      </c>
      <c r="D35" s="8">
        <f t="shared" ref="D35:I35" si="8">D16+D29</f>
        <v>671909794</v>
      </c>
      <c r="E35" s="8">
        <f t="shared" si="8"/>
        <v>702381150</v>
      </c>
      <c r="F35" s="8">
        <f t="shared" si="8"/>
        <v>755036089</v>
      </c>
      <c r="G35" s="8">
        <f t="shared" si="8"/>
        <v>774318804</v>
      </c>
      <c r="H35" s="8">
        <f t="shared" si="8"/>
        <v>820264989</v>
      </c>
      <c r="I35" s="9">
        <f t="shared" si="8"/>
        <v>843717361</v>
      </c>
      <c r="J35" s="4"/>
    </row>
    <row r="36" spans="1:10" ht="15" customHeight="1" x14ac:dyDescent="0.25">
      <c r="A36" s="51"/>
      <c r="B36" s="52"/>
      <c r="C36" s="22" t="s">
        <v>23</v>
      </c>
      <c r="D36" s="10">
        <f t="shared" ref="D36:I36" si="9">D20+D33</f>
        <v>8345119.6414799988</v>
      </c>
      <c r="E36" s="10">
        <f t="shared" si="9"/>
        <v>8330240.4389999993</v>
      </c>
      <c r="F36" s="10">
        <f t="shared" si="9"/>
        <v>8033583.9869599994</v>
      </c>
      <c r="G36" s="10">
        <f t="shared" si="9"/>
        <v>8130347.4419999998</v>
      </c>
      <c r="H36" s="10">
        <f t="shared" si="9"/>
        <v>8327330.1683280012</v>
      </c>
      <c r="I36" s="11">
        <f t="shared" si="9"/>
        <v>8521545.3461000007</v>
      </c>
      <c r="J36" s="4"/>
    </row>
    <row r="37" spans="1:10" ht="15" customHeight="1" x14ac:dyDescent="0.25">
      <c r="A37" s="51"/>
      <c r="B37" s="52"/>
      <c r="C37" s="20" t="s">
        <v>18</v>
      </c>
      <c r="D37" s="41"/>
      <c r="E37" s="29">
        <f>E36-D36</f>
        <v>-14879.202479999512</v>
      </c>
      <c r="F37" s="29">
        <f>F36-E36</f>
        <v>-296656.45203999989</v>
      </c>
      <c r="G37" s="29">
        <f>G36-F36</f>
        <v>96763.455040000379</v>
      </c>
      <c r="H37" s="29">
        <f>H36-G36</f>
        <v>196982.72632800136</v>
      </c>
      <c r="I37" s="30">
        <f>I36-H36</f>
        <v>194215.1777719995</v>
      </c>
      <c r="J37" s="12"/>
    </row>
    <row r="38" spans="1:10" ht="15" customHeight="1" thickBot="1" x14ac:dyDescent="0.3">
      <c r="A38" s="53"/>
      <c r="B38" s="54"/>
      <c r="C38" s="26" t="s">
        <v>19</v>
      </c>
      <c r="D38" s="42"/>
      <c r="E38" s="13">
        <f>E37/D36</f>
        <v>-1.7829825238264291E-3</v>
      </c>
      <c r="F38" s="13">
        <f>F37/E36</f>
        <v>-3.5611991540019927E-2</v>
      </c>
      <c r="G38" s="13">
        <f>G37/F36</f>
        <v>1.2044867545676432E-2</v>
      </c>
      <c r="H38" s="13">
        <f>H37/G36</f>
        <v>2.4228082223205112E-2</v>
      </c>
      <c r="I38" s="14">
        <f>I37/H36</f>
        <v>2.3322622478771596E-2</v>
      </c>
      <c r="J38" s="4"/>
    </row>
  </sheetData>
  <mergeCells count="14">
    <mergeCell ref="A2:I2"/>
    <mergeCell ref="A3:I3"/>
    <mergeCell ref="A4:I4"/>
    <mergeCell ref="A8:A20"/>
    <mergeCell ref="B8:C8"/>
    <mergeCell ref="A5:I5"/>
    <mergeCell ref="A21:A33"/>
    <mergeCell ref="A6:I7"/>
    <mergeCell ref="B17:B19"/>
    <mergeCell ref="A34:B38"/>
    <mergeCell ref="B22:B29"/>
    <mergeCell ref="B30:B32"/>
    <mergeCell ref="B21:C21"/>
    <mergeCell ref="B9:B16"/>
  </mergeCells>
  <phoneticPr fontId="0" type="noConversion"/>
  <conditionalFormatting sqref="D35:D36 D16:I16 D19:I20 D27:I27 D29:I29 D32:I33 E35:I38 D14:I14">
    <cfRule type="cellIs" dxfId="0" priority="2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Alison Palmer</cp:lastModifiedBy>
  <cp:lastPrinted>2021-08-11T16:41:33Z</cp:lastPrinted>
  <dcterms:created xsi:type="dcterms:W3CDTF">2002-01-10T17:12:50Z</dcterms:created>
  <dcterms:modified xsi:type="dcterms:W3CDTF">2021-08-11T16:44:32Z</dcterms:modified>
</cp:coreProperties>
</file>